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UGYKLA_S\Biudzetas\Sprendimai\Sprendimai\2026 m\"/>
    </mc:Choice>
  </mc:AlternateContent>
  <xr:revisionPtr revIDLastSave="0" documentId="13_ncr:1_{84AE66FA-C4B0-43F5-88FF-A7417B4560E4}" xr6:coauthVersionLast="47" xr6:coauthVersionMax="47" xr10:uidLastSave="{00000000-0000-0000-0000-000000000000}"/>
  <bookViews>
    <workbookView xWindow="30612" yWindow="1140" windowWidth="23256" windowHeight="13896" xr2:uid="{00000000-000D-0000-FFFF-FFFF00000000}"/>
  </bookViews>
  <sheets>
    <sheet name="Pajamos 2026" sheetId="7" r:id="rId1"/>
  </sheets>
  <definedNames>
    <definedName name="_xlnm.Print_Titles" localSheetId="0">'Pajamos 2026'!$9:$9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7" l="1"/>
  <c r="C93" i="7" l="1"/>
  <c r="C89" i="7"/>
  <c r="C78" i="7"/>
  <c r="C53" i="7"/>
  <c r="C76" i="7" l="1"/>
  <c r="C75" i="7" s="1"/>
  <c r="C74" i="7" s="1"/>
  <c r="C119" i="7" l="1"/>
  <c r="C118" i="7" l="1"/>
  <c r="C115" i="7"/>
  <c r="C114" i="7" s="1"/>
  <c r="C113" i="7" s="1"/>
  <c r="C109" i="7"/>
  <c r="C108" i="7" s="1"/>
  <c r="C103" i="7"/>
  <c r="C99" i="7"/>
  <c r="C96" i="7"/>
  <c r="C92" i="7" s="1"/>
  <c r="C51" i="7"/>
  <c r="C24" i="7"/>
  <c r="C18" i="7"/>
  <c r="C14" i="7"/>
  <c r="C91" i="7" l="1"/>
  <c r="C117" i="7"/>
  <c r="C23" i="7"/>
  <c r="C22" i="7" s="1"/>
  <c r="C21" i="7" s="1"/>
  <c r="C11" i="7" l="1"/>
  <c r="C20" i="7" l="1"/>
  <c r="C10" i="7"/>
  <c r="C112" i="7" l="1"/>
  <c r="C127" i="7" l="1"/>
</calcChain>
</file>

<file path=xl/sharedStrings.xml><?xml version="1.0" encoding="utf-8"?>
<sst xmlns="http://schemas.openxmlformats.org/spreadsheetml/2006/main" count="175" uniqueCount="170">
  <si>
    <t>Klasifikacijos kodas</t>
  </si>
  <si>
    <t>Pavadinimas</t>
  </si>
  <si>
    <t>1.1.</t>
  </si>
  <si>
    <t xml:space="preserve">Mokesčiai </t>
  </si>
  <si>
    <t>1.1.1.</t>
  </si>
  <si>
    <t>Pajamų ir pelno mokesčiai</t>
  </si>
  <si>
    <t>1.1.1.1.</t>
  </si>
  <si>
    <t>Gyventojų pajamų mokestis</t>
  </si>
  <si>
    <t>1.1.3.</t>
  </si>
  <si>
    <t xml:space="preserve">Turto mokesčiai </t>
  </si>
  <si>
    <t>1.1.3.1.</t>
  </si>
  <si>
    <t>Žemės mokestis</t>
  </si>
  <si>
    <t>1.1.3.2.</t>
  </si>
  <si>
    <t xml:space="preserve">Paveldimo turto mokestis </t>
  </si>
  <si>
    <t>1.1.3.3.</t>
  </si>
  <si>
    <t>Nekilnojamojo turto mokestis</t>
  </si>
  <si>
    <t>1.1.4.</t>
  </si>
  <si>
    <t>Prekių ir paslaugų mokesčiai</t>
  </si>
  <si>
    <t>1.1.4.7.1.1.</t>
  </si>
  <si>
    <t>Mokesčiai už aplinkos teršimą</t>
  </si>
  <si>
    <t>1.3.</t>
  </si>
  <si>
    <t xml:space="preserve">Dotacijos </t>
  </si>
  <si>
    <t>1.3.4.</t>
  </si>
  <si>
    <t>Dotacijos iš kitų valdžios sektoriaus subjektų</t>
  </si>
  <si>
    <t>1.3.4.1.</t>
  </si>
  <si>
    <t xml:space="preserve">Dotacijos iš kitų valdžios sektoriaus subjektų einamiesiems tikslams </t>
  </si>
  <si>
    <t>1.3.4.1.1.1.</t>
  </si>
  <si>
    <t xml:space="preserve">Speciali tikslinė dotacija savivaldybėms einamiesiems tikslams – iš viso </t>
  </si>
  <si>
    <t>Mokinio krepšeliui finansuoti</t>
  </si>
  <si>
    <t>1.3.4.1.1.4.</t>
  </si>
  <si>
    <t>Dotacija savivaldybėms iš Europos Sąjungos, kitos tarptautinės finansinės paramos ir bendrojo finansavimo lėšų einamiesiems tikslams, iš jų:</t>
  </si>
  <si>
    <t>1.3.4.1.1.5.</t>
  </si>
  <si>
    <t>Kitos dotacijos einamiesiems tikslams, iš jų:</t>
  </si>
  <si>
    <t>1.4.</t>
  </si>
  <si>
    <t xml:space="preserve">Kitos pajamos </t>
  </si>
  <si>
    <t>1.4.1.</t>
  </si>
  <si>
    <t xml:space="preserve">Turto pajamos </t>
  </si>
  <si>
    <t>1.4.1.4.</t>
  </si>
  <si>
    <t>Nuomos mokestis už valstybinę žemę</t>
  </si>
  <si>
    <t>1.4.1.5.</t>
  </si>
  <si>
    <t>Mokesčiai už valstybinius gamtos išteklius</t>
  </si>
  <si>
    <t>1.4.1.5.1.1.</t>
  </si>
  <si>
    <t>Mokestis už medžiojamųjų gyvūnų išteklius</t>
  </si>
  <si>
    <t>1.4.1.5.1.2.</t>
  </si>
  <si>
    <t>Kiti mokesčiai už valstybinius gamtos išteklius</t>
  </si>
  <si>
    <t>1.4.2.</t>
  </si>
  <si>
    <t>Pajamos už prekes ir paslaugas</t>
  </si>
  <si>
    <t>1.4.2.1.1.1.</t>
  </si>
  <si>
    <t>Biudžetinių įstaigų pajamos už prekes ir paslaugas</t>
  </si>
  <si>
    <t>1.4.2.1.2.1.</t>
  </si>
  <si>
    <t>Pajamos už ilgalaikio ir trumpalaikio materialiojo turto nuomą</t>
  </si>
  <si>
    <t>1.4.2.1.4.1.</t>
  </si>
  <si>
    <t>Įmokos už išlaikymą švietimo, socialinės apsaugos ir kitose įstaigose</t>
  </si>
  <si>
    <t>1.4.2.1.6.</t>
  </si>
  <si>
    <t>Rinkliavos</t>
  </si>
  <si>
    <t>1.4.2.1.6.1.</t>
  </si>
  <si>
    <t>Valstybės rinkliava</t>
  </si>
  <si>
    <t>1.4.2.1.6.2.</t>
  </si>
  <si>
    <t>Vietinė rinkliava</t>
  </si>
  <si>
    <t>1.4.4.</t>
  </si>
  <si>
    <t>Kitos neišvardytos pajamos</t>
  </si>
  <si>
    <t>4.1.</t>
  </si>
  <si>
    <t xml:space="preserve">Materialiojo ir nematerialiojo turto realizavimo pajamos </t>
  </si>
  <si>
    <t>4.1.1.</t>
  </si>
  <si>
    <t>Ilgalaikio materialiojo turto realizavimo pajamos</t>
  </si>
  <si>
    <t>4.1.1.1.</t>
  </si>
  <si>
    <t>4.1.1.5.</t>
  </si>
  <si>
    <t>Kito ilgalaikio materialiojo turto realizavimo pajamos</t>
  </si>
  <si>
    <t>Iš viso pajamų</t>
  </si>
  <si>
    <t>Įplaukos iš finansinio turto ir įsipareigojimų</t>
  </si>
  <si>
    <t>4.3.</t>
  </si>
  <si>
    <t>Finansinių įsipareigojimų prisiėmimo (skolinimosi) pajamos</t>
  </si>
  <si>
    <t>4.3.1.4.1.</t>
  </si>
  <si>
    <t>Paskolos (gautos)</t>
  </si>
  <si>
    <t>4.3.1.4.1.2.</t>
  </si>
  <si>
    <t>Ilgalaikės</t>
  </si>
  <si>
    <t>Metų pradžios lėšų likutis</t>
  </si>
  <si>
    <t>iš jo: praėjusių metų nepanaudota pajamų dalis, kuri viršija praėjusių metų panaudotus asignavimus, iš jos pagal finansavimo šaltinius:</t>
  </si>
  <si>
    <t>Savivaldybės savarankiškų funkcijų lėšos, iš jų</t>
  </si>
  <si>
    <t>žemės realizavimo pajamos</t>
  </si>
  <si>
    <t>Savivaldybės biudžetinių įstaigų pajamos</t>
  </si>
  <si>
    <t>Aplinkos apsaugos specialiosios programos lėšos</t>
  </si>
  <si>
    <t>Europos Sąjungos finansinės paramos lėšos</t>
  </si>
  <si>
    <t>Iš viso</t>
  </si>
  <si>
    <t>1.3.4.1.1.1.A.</t>
  </si>
  <si>
    <t>1.3.4.1.1.1.B.</t>
  </si>
  <si>
    <t>1.3.4.1.1.1.C.</t>
  </si>
  <si>
    <t>Kita tikslinė dotacija</t>
  </si>
  <si>
    <t>Eurais</t>
  </si>
  <si>
    <t>Erdvinių duomenų rinkinio tvarkymas</t>
  </si>
  <si>
    <t>Kitos lėšos pagal sutartis</t>
  </si>
  <si>
    <t>Vietinė rinkliava (šiukšlės)</t>
  </si>
  <si>
    <t>vietinė rinkliava už komunalinių atliekų tvarkymą</t>
  </si>
  <si>
    <t>Lėšos akredituotai vaikų dienos socialinei priežiūrai organizuoti, teikti ir administruoti</t>
  </si>
  <si>
    <t>Lėšos neformaliajam vaikų švietimui, kurias savivaldybės perskirsto neformaliojo vaikų švietimo teikėjams, išskyrus atvejus, kai neformaliojo vaikų švietimo teikėja yra bendrojo ugdymo mokykla</t>
  </si>
  <si>
    <t>Gyvenamosios  vietos deklaravimo duomenų ir gyvenamosios vietos nedeklaravusių asmenų apskaitos duomenų tvarkymas</t>
  </si>
  <si>
    <t>Įstatymų priskirtų registrų tvarkymas ir duomenų teikimas valstybės registrams</t>
  </si>
  <si>
    <t>Civilinės būklės aktų registravimas</t>
  </si>
  <si>
    <t>Civilinė sauga</t>
  </si>
  <si>
    <t>Socialinė parama mokiniams</t>
  </si>
  <si>
    <t xml:space="preserve">Socialinės paslaugos </t>
  </si>
  <si>
    <t>Jaunimo politikos įgyvendinimas</t>
  </si>
  <si>
    <t>Socialinių išmokų ir kompensacijų skaičiavimas ir mokėjimas</t>
  </si>
  <si>
    <t xml:space="preserve">Žemės ūkio funkcijos </t>
  </si>
  <si>
    <t>Melioracija</t>
  </si>
  <si>
    <t>Neveiksnių asmenų būklės peržiūrėjimo užtikrinimas</t>
  </si>
  <si>
    <t>Savivaldybėms pagal teisės aktus priskirtų archyvinių dokumentų tvarkymas</t>
  </si>
  <si>
    <t>Priešgaisrinė sauga</t>
  </si>
  <si>
    <t>Duomenų suteiktos valstybės pagalbos registrui teikimas</t>
  </si>
  <si>
    <t>Dalyvavimas rengiant ir vykdant mobilizaciją</t>
  </si>
  <si>
    <t>Valstybinės kalbos vartojimo ir taisyklingumo kontrolė</t>
  </si>
  <si>
    <t>Savivaldybių patvirtintų užimtumo didinimo programų įgyvendinimas</t>
  </si>
  <si>
    <t>Valstybės garantuojamos pirminės teisinės pagalbos teikimas</t>
  </si>
  <si>
    <t>Žemės realizavimo pajamos (NŽT)</t>
  </si>
  <si>
    <t>Ugdymo, maitinimo ir pavėžėjimo lėšos socialinę riziką patiriančių vaikų ikimokykliniam ugdymui užtikrinti</t>
  </si>
  <si>
    <t>Plėtoti sveiką gyvenseną bei stiprinti sveikos gyvensenos įgūdžius ugdymo įstaigose ir bendruomenėse, vykdyti visuomenės sveikatos stebėseną savivaldybėse</t>
  </si>
  <si>
    <t>Lėšos asmeninei pagalbai teikti ir administruoti</t>
  </si>
  <si>
    <t>Fiksuoto dydžio gyventojų pajamų mokestis, mokamas už pajamas, gaunamas iš veiklos, kuria verčiamasi turint verslo liudijimą</t>
  </si>
  <si>
    <t>______________________</t>
  </si>
  <si>
    <t>Valstybinėms (valstybės perduotoms savivaldybėms) funkcijoms atlikti, iš viso, iš jų</t>
  </si>
  <si>
    <t>Lėšos būstams pritaikyti neįgaliesiems</t>
  </si>
  <si>
    <t>Kompleksinių paslaugų šeimai organizavimas ir teikimas</t>
  </si>
  <si>
    <t>savivaldybės biudžeto pajamos savarankiškoms funkcijims vykdyti</t>
  </si>
  <si>
    <t>1.3.4.2.</t>
  </si>
  <si>
    <t>Dotacijos iš kitų valdžios sektoriaus subjektų turtui įsigyti</t>
  </si>
  <si>
    <t>1.3.4.2.1.1.</t>
  </si>
  <si>
    <t xml:space="preserve">Speciali tikslinė dotacija savivaldybėms turtui įsigyti – iš viso </t>
  </si>
  <si>
    <t>1.3.4.2.1.1.C.</t>
  </si>
  <si>
    <t>Ilgalaikiam materialiajam ir nematerialajam turtui įsigyti – iš viso</t>
  </si>
  <si>
    <t xml:space="preserve">           PATVIRTINTA</t>
  </si>
  <si>
    <t>Koordinuotai teikiamų paslaugų vaikams nuo gimimo iki 18 metų (turintiems didelių ir labai didelių specialiųjų ugdymosi poreikių – iki 21 metų) ir vaiko atstovams pagal įstatymą koordinavimas</t>
  </si>
  <si>
    <t>Savivaldybėms priskirtos ir perduotos valstybinės žemės  miestų ir miestelių administracinėse ribose valdymui, naudojimui ir disponavimui ja patikėjimo teise užtikrinti</t>
  </si>
  <si>
    <t>Plėtoti psichikos sveikatos  stiprinimo, psichosocialinės pagalbos  ir savižudybių prevencijos intervencijas</t>
  </si>
  <si>
    <r>
      <t xml:space="preserve">Lėšos akredituotai </t>
    </r>
    <r>
      <rPr>
        <sz val="10"/>
        <color rgb="FF000000"/>
        <rFont val="Times New Roman"/>
        <family val="1"/>
      </rPr>
      <t xml:space="preserve">socialinei reabilitacijai </t>
    </r>
    <r>
      <rPr>
        <sz val="10"/>
        <color indexed="8"/>
        <rFont val="Times New Roman"/>
        <family val="1"/>
      </rPr>
      <t>neįgaliesiems bendruomenėje organizuoti, teikti ir administruoti</t>
    </r>
  </si>
  <si>
    <t>Tiksliniai asignavimai, skirti profesinių sąjungų nariams sutartiniams įsipareigojimams vykdyti</t>
  </si>
  <si>
    <r>
      <t>Lėšos socialinių paslaugų įstaigose dirbančių socialinių paslaugų srities darbuotojų pareiginei algai</t>
    </r>
    <r>
      <rPr>
        <sz val="10"/>
        <color rgb="FF000000"/>
        <rFont val="Times New Roman"/>
        <family val="1"/>
      </rPr>
      <t xml:space="preserve"> padidinti</t>
    </r>
  </si>
  <si>
    <t>Lėšos bendruomeninei veiklai stiprinti</t>
  </si>
  <si>
    <t>Lėšos profesiniam orientavimui</t>
  </si>
  <si>
    <t xml:space="preserve">                                         Skuodo rajono savivaldybės tarybos</t>
  </si>
  <si>
    <t>Asmenų su negalia reikalų koordinavimo funkcija</t>
  </si>
  <si>
    <t>Bendradarbiavimo kultūros formavimas kaip prielaida kokybiškam įtraukiojo ugdymo organizavimui</t>
  </si>
  <si>
    <t>Skuodo rajono unikalios skaitmeninės kapinių duomenų bazės sukūrimas, jos atvėrimas gyventojams ir laidojimo viešųjų paslaugų bei duomenų administravimo procesų skaitmeninimas</t>
  </si>
  <si>
    <t>Namų ūkiuose susidariusių asbesto (asbestinio šiferio) atliekų surinkimas apvažiavimo būdu, transportavimas ir saugus šalinimas</t>
  </si>
  <si>
    <r>
      <t xml:space="preserve">Lėšos, skirtos socialinių paslaugų </t>
    </r>
    <r>
      <rPr>
        <sz val="10"/>
        <color rgb="FF000000"/>
        <rFont val="Times New Roman"/>
        <family val="1"/>
      </rPr>
      <t>šakos kolektyvinėje</t>
    </r>
    <r>
      <rPr>
        <sz val="10"/>
        <color indexed="8"/>
        <rFont val="Times New Roman"/>
        <family val="1"/>
      </rPr>
      <t xml:space="preserve"> sutartyje nustatytiems įsipareigojimams įgyvendinti</t>
    </r>
  </si>
  <si>
    <r>
      <rPr>
        <sz val="10"/>
        <color rgb="FF000000"/>
        <rFont val="Times New Roman"/>
        <family val="1"/>
      </rPr>
      <t>Laikino atokvėpio</t>
    </r>
    <r>
      <rPr>
        <sz val="10"/>
        <color indexed="8"/>
        <rFont val="Times New Roman"/>
        <family val="1"/>
      </rPr>
      <t xml:space="preserve"> paslaugos teikimas ir administravimas</t>
    </r>
  </si>
  <si>
    <t>1.3.4.2.1.4.</t>
  </si>
  <si>
    <t>Dotacija savivaldybėms iš Europos Sąjungos, kitos tarptautinės finansinės paramos ir bendrojo finansavimo lėšų turtui įsigyti, iš jų:</t>
  </si>
  <si>
    <t>Socialinio būsto plėtra Skuodo rajono savivaldybėje</t>
  </si>
  <si>
    <t>Sveikatos centro sudėtyje teikiamų sveikatos priežiūros paslaugų infrastruktūros modernizavimas</t>
  </si>
  <si>
    <t>Skuodo rajono bendrojo ugdymo mokyklų aplinkos pritaikymas įtraukiajam ugdymui (neįgaliesiems)</t>
  </si>
  <si>
    <t>1.3.4.2.1.5.</t>
  </si>
  <si>
    <t>Kitos dotacijos turtui įsigyti, iš jų:</t>
  </si>
  <si>
    <t>1.4.1.1.2.1.</t>
  </si>
  <si>
    <t>1.4.1.1.</t>
  </si>
  <si>
    <t xml:space="preserve"> 1 priedas</t>
  </si>
  <si>
    <t>Palūkanos už indėlius, depozitus ir sąskaitų likučius</t>
  </si>
  <si>
    <t xml:space="preserve">                                               2026 m. vasario  d. sprendimu Nr. T10-</t>
  </si>
  <si>
    <t>SKUODO RAJONO SAVIVALDYBĖS 2026 METŲ BIUDŽETO PAJAMOS</t>
  </si>
  <si>
    <t>Būsto nuomos ar išperkamosios būsto nuomos mokesčio dalies kompensavimas</t>
  </si>
  <si>
    <t>Kelių priežiūros ir plėtros programos finansavimo lėšas savivaldybės valdomiems vietinės reikšmės keliams 2026 metais</t>
  </si>
  <si>
    <t>Sveikatos specialistų rengimas, pritraukimas Skuodo rajono savivaldybėje</t>
  </si>
  <si>
    <t>Sveikatos centro veiklos modelio diegimas Skuodo rajono savivaldybėje</t>
  </si>
  <si>
    <t>Mosėdžio miestelio bendruomeninės infrastruktūros atnaujinimas</t>
  </si>
  <si>
    <t>Apsaugoto būsto įsigijimas Skuodo rajono savivaldybėje</t>
  </si>
  <si>
    <t>Pastato rekonstravimas ir pritaikymas intensyvių krizių įveikimo su apgyvendinimu paslaugoms teikti Skuodo rajono savivaldybėje</t>
  </si>
  <si>
    <t>Klaipėdos regiono integruotos viešojo transporto sistemos funkcionavimui reikalingos infrastruktūros įrengimas Skuodo rajone</t>
  </si>
  <si>
    <t>Skuodo rajono bevariklio transporto infrastruktūros įrengimas Skuodo miesto Mosėdžio gatvėje</t>
  </si>
  <si>
    <t>Lietuvos Respublikos valstybės biudžeto lėšos dokumentams įsigyti ir valstybės biudžeto dotacija, skiriama savivaldybių biudžetams savivaldybių viešosioms bibliotekoms dokumentams 2026 metais įsigyti</t>
  </si>
  <si>
    <t>Trenerių padidintam darbo užmokesčiui nuo 2026 m. sausio 1 d. mokėti</t>
  </si>
  <si>
    <t>Lėšos pedagogų, išlaikomų iš savivaldybių biudžetų lėšų (išskyrus valstybės biudžeto dotacijas) padidintam darbo užmokesčiui nuo 2026 m. sausio 1 d. mokėti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</si>
</sst>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  <charset val="186"/>
    </font>
    <font>
      <sz val="10"/>
      <color rgb="FF000000"/>
      <name val="Times New Roman"/>
      <family val="1"/>
    </font>
    <font>
      <sz val="10"/>
      <color rgb="FFFF0000"/>
      <name val="Times New Roman"/>
      <family val="1"/>
      <charset val="186"/>
    </font>
    <font>
      <sz val="11"/>
      <color rgb="FF000000"/>
      <name val="Calibri"/>
      <family val="2"/>
    </font>
    <font>
      <sz val="10"/>
      <color rgb="FFFF0000"/>
      <name val="Times New Roman"/>
      <family val="1"/>
    </font>
    <font>
      <sz val="8"/>
      <name val="Calibri"/>
      <family val="2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12" fillId="0" borderId="0" applyBorder="0"/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6" fillId="2" borderId="1" xfId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1" fillId="2" borderId="1" xfId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" fillId="0" borderId="0" xfId="0" quotePrefix="1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2" fillId="0" borderId="1" xfId="0" applyNumberFormat="1" applyFont="1" applyBorder="1"/>
    <xf numFmtId="3" fontId="1" fillId="0" borderId="1" xfId="0" applyNumberFormat="1" applyFont="1" applyBorder="1"/>
    <xf numFmtId="3" fontId="4" fillId="2" borderId="1" xfId="0" applyNumberFormat="1" applyFont="1" applyFill="1" applyBorder="1"/>
    <xf numFmtId="3" fontId="3" fillId="0" borderId="1" xfId="0" applyNumberFormat="1" applyFont="1" applyBorder="1"/>
    <xf numFmtId="3" fontId="8" fillId="0" borderId="1" xfId="0" applyNumberFormat="1" applyFont="1" applyBorder="1"/>
    <xf numFmtId="3" fontId="1" fillId="2" borderId="1" xfId="0" applyNumberFormat="1" applyFont="1" applyFill="1" applyBorder="1"/>
    <xf numFmtId="3" fontId="3" fillId="2" borderId="1" xfId="0" applyNumberFormat="1" applyFont="1" applyFill="1" applyBorder="1"/>
    <xf numFmtId="3" fontId="6" fillId="2" borderId="1" xfId="0" applyNumberFormat="1" applyFont="1" applyFill="1" applyBorder="1"/>
    <xf numFmtId="0" fontId="1" fillId="0" borderId="0" xfId="0" applyFont="1" applyAlignment="1">
      <alignment horizontal="center"/>
    </xf>
    <xf numFmtId="3" fontId="6" fillId="0" borderId="1" xfId="0" applyNumberFormat="1" applyFont="1" applyBorder="1"/>
    <xf numFmtId="0" fontId="6" fillId="0" borderId="1" xfId="1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1" fillId="0" borderId="0" xfId="0" quotePrefix="1" applyFont="1"/>
    <xf numFmtId="3" fontId="7" fillId="0" borderId="1" xfId="0" applyNumberFormat="1" applyFont="1" applyBorder="1"/>
    <xf numFmtId="0" fontId="7" fillId="2" borderId="1" xfId="1" applyFont="1" applyFill="1" applyBorder="1" applyAlignment="1">
      <alignment wrapText="1"/>
    </xf>
    <xf numFmtId="0" fontId="13" fillId="0" borderId="1" xfId="0" applyFont="1" applyBorder="1"/>
    <xf numFmtId="3" fontId="4" fillId="0" borderId="1" xfId="0" applyNumberFormat="1" applyFont="1" applyBorder="1"/>
    <xf numFmtId="49" fontId="7" fillId="3" borderId="1" xfId="0" applyNumberFormat="1" applyFont="1" applyFill="1" applyBorder="1" applyAlignment="1">
      <alignment horizontal="left" vertical="top" wrapText="1"/>
    </xf>
    <xf numFmtId="0" fontId="7" fillId="0" borderId="1" xfId="0" applyFont="1" applyBorder="1"/>
    <xf numFmtId="3" fontId="9" fillId="0" borderId="1" xfId="0" applyNumberFormat="1" applyFont="1" applyBorder="1"/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7" fillId="3" borderId="4" xfId="0" applyFont="1" applyFill="1" applyBorder="1" applyAlignment="1">
      <alignment horizontal="left"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Įprastas" xfId="0" builtinId="0"/>
    <cellStyle name="Įprastas 2" xfId="3" xr:uid="{EBBE9082-0673-4E0C-9C16-1A42133D61DC}"/>
    <cellStyle name="Normal 2" xfId="1" xr:uid="{00000000-0005-0000-0000-000001000000}"/>
    <cellStyle name="Paprastas 2" xfId="2" xr:uid="{25E221B9-F036-4598-95D9-0031B13752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D5F35-C0C3-4F24-9607-32FF311E822B}">
  <dimension ref="A1:D136"/>
  <sheetViews>
    <sheetView tabSelected="1" topLeftCell="A105" zoomScaleNormal="100" workbookViewId="0">
      <selection activeCell="B72" sqref="B72"/>
    </sheetView>
  </sheetViews>
  <sheetFormatPr defaultRowHeight="12.75" x14ac:dyDescent="0.2"/>
  <cols>
    <col min="1" max="1" width="11" style="1" customWidth="1"/>
    <col min="2" max="2" width="50.5703125" style="1" customWidth="1"/>
    <col min="3" max="3" width="16.7109375" style="1" customWidth="1"/>
    <col min="4" max="4" width="16.5703125" style="1" customWidth="1"/>
    <col min="5" max="246" width="9.140625" style="1"/>
    <col min="247" max="247" width="11" style="1" customWidth="1"/>
    <col min="248" max="248" width="50.5703125" style="1" customWidth="1"/>
    <col min="249" max="249" width="16.7109375" style="1" customWidth="1"/>
    <col min="250" max="502" width="9.140625" style="1"/>
    <col min="503" max="503" width="11" style="1" customWidth="1"/>
    <col min="504" max="504" width="50.5703125" style="1" customWidth="1"/>
    <col min="505" max="505" width="16.7109375" style="1" customWidth="1"/>
    <col min="506" max="758" width="9.140625" style="1"/>
    <col min="759" max="759" width="11" style="1" customWidth="1"/>
    <col min="760" max="760" width="50.5703125" style="1" customWidth="1"/>
    <col min="761" max="761" width="16.7109375" style="1" customWidth="1"/>
    <col min="762" max="1014" width="9.140625" style="1"/>
    <col min="1015" max="1015" width="11" style="1" customWidth="1"/>
    <col min="1016" max="1016" width="50.5703125" style="1" customWidth="1"/>
    <col min="1017" max="1017" width="16.7109375" style="1" customWidth="1"/>
    <col min="1018" max="1270" width="9.140625" style="1"/>
    <col min="1271" max="1271" width="11" style="1" customWidth="1"/>
    <col min="1272" max="1272" width="50.5703125" style="1" customWidth="1"/>
    <col min="1273" max="1273" width="16.7109375" style="1" customWidth="1"/>
    <col min="1274" max="1526" width="9.140625" style="1"/>
    <col min="1527" max="1527" width="11" style="1" customWidth="1"/>
    <col min="1528" max="1528" width="50.5703125" style="1" customWidth="1"/>
    <col min="1529" max="1529" width="16.7109375" style="1" customWidth="1"/>
    <col min="1530" max="1782" width="9.140625" style="1"/>
    <col min="1783" max="1783" width="11" style="1" customWidth="1"/>
    <col min="1784" max="1784" width="50.5703125" style="1" customWidth="1"/>
    <col min="1785" max="1785" width="16.7109375" style="1" customWidth="1"/>
    <col min="1786" max="2038" width="9.140625" style="1"/>
    <col min="2039" max="2039" width="11" style="1" customWidth="1"/>
    <col min="2040" max="2040" width="50.5703125" style="1" customWidth="1"/>
    <col min="2041" max="2041" width="16.7109375" style="1" customWidth="1"/>
    <col min="2042" max="2294" width="9.140625" style="1"/>
    <col min="2295" max="2295" width="11" style="1" customWidth="1"/>
    <col min="2296" max="2296" width="50.5703125" style="1" customWidth="1"/>
    <col min="2297" max="2297" width="16.7109375" style="1" customWidth="1"/>
    <col min="2298" max="2550" width="9.140625" style="1"/>
    <col min="2551" max="2551" width="11" style="1" customWidth="1"/>
    <col min="2552" max="2552" width="50.5703125" style="1" customWidth="1"/>
    <col min="2553" max="2553" width="16.7109375" style="1" customWidth="1"/>
    <col min="2554" max="2806" width="9.140625" style="1"/>
    <col min="2807" max="2807" width="11" style="1" customWidth="1"/>
    <col min="2808" max="2808" width="50.5703125" style="1" customWidth="1"/>
    <col min="2809" max="2809" width="16.7109375" style="1" customWidth="1"/>
    <col min="2810" max="3062" width="9.140625" style="1"/>
    <col min="3063" max="3063" width="11" style="1" customWidth="1"/>
    <col min="3064" max="3064" width="50.5703125" style="1" customWidth="1"/>
    <col min="3065" max="3065" width="16.7109375" style="1" customWidth="1"/>
    <col min="3066" max="3318" width="9.140625" style="1"/>
    <col min="3319" max="3319" width="11" style="1" customWidth="1"/>
    <col min="3320" max="3320" width="50.5703125" style="1" customWidth="1"/>
    <col min="3321" max="3321" width="16.7109375" style="1" customWidth="1"/>
    <col min="3322" max="3574" width="9.140625" style="1"/>
    <col min="3575" max="3575" width="11" style="1" customWidth="1"/>
    <col min="3576" max="3576" width="50.5703125" style="1" customWidth="1"/>
    <col min="3577" max="3577" width="16.7109375" style="1" customWidth="1"/>
    <col min="3578" max="3830" width="9.140625" style="1"/>
    <col min="3831" max="3831" width="11" style="1" customWidth="1"/>
    <col min="3832" max="3832" width="50.5703125" style="1" customWidth="1"/>
    <col min="3833" max="3833" width="16.7109375" style="1" customWidth="1"/>
    <col min="3834" max="4086" width="9.140625" style="1"/>
    <col min="4087" max="4087" width="11" style="1" customWidth="1"/>
    <col min="4088" max="4088" width="50.5703125" style="1" customWidth="1"/>
    <col min="4089" max="4089" width="16.7109375" style="1" customWidth="1"/>
    <col min="4090" max="4342" width="9.140625" style="1"/>
    <col min="4343" max="4343" width="11" style="1" customWidth="1"/>
    <col min="4344" max="4344" width="50.5703125" style="1" customWidth="1"/>
    <col min="4345" max="4345" width="16.7109375" style="1" customWidth="1"/>
    <col min="4346" max="4598" width="9.140625" style="1"/>
    <col min="4599" max="4599" width="11" style="1" customWidth="1"/>
    <col min="4600" max="4600" width="50.5703125" style="1" customWidth="1"/>
    <col min="4601" max="4601" width="16.7109375" style="1" customWidth="1"/>
    <col min="4602" max="4854" width="9.140625" style="1"/>
    <col min="4855" max="4855" width="11" style="1" customWidth="1"/>
    <col min="4856" max="4856" width="50.5703125" style="1" customWidth="1"/>
    <col min="4857" max="4857" width="16.7109375" style="1" customWidth="1"/>
    <col min="4858" max="5110" width="9.140625" style="1"/>
    <col min="5111" max="5111" width="11" style="1" customWidth="1"/>
    <col min="5112" max="5112" width="50.5703125" style="1" customWidth="1"/>
    <col min="5113" max="5113" width="16.7109375" style="1" customWidth="1"/>
    <col min="5114" max="5366" width="9.140625" style="1"/>
    <col min="5367" max="5367" width="11" style="1" customWidth="1"/>
    <col min="5368" max="5368" width="50.5703125" style="1" customWidth="1"/>
    <col min="5369" max="5369" width="16.7109375" style="1" customWidth="1"/>
    <col min="5370" max="5622" width="9.140625" style="1"/>
    <col min="5623" max="5623" width="11" style="1" customWidth="1"/>
    <col min="5624" max="5624" width="50.5703125" style="1" customWidth="1"/>
    <col min="5625" max="5625" width="16.7109375" style="1" customWidth="1"/>
    <col min="5626" max="5878" width="9.140625" style="1"/>
    <col min="5879" max="5879" width="11" style="1" customWidth="1"/>
    <col min="5880" max="5880" width="50.5703125" style="1" customWidth="1"/>
    <col min="5881" max="5881" width="16.7109375" style="1" customWidth="1"/>
    <col min="5882" max="6134" width="9.140625" style="1"/>
    <col min="6135" max="6135" width="11" style="1" customWidth="1"/>
    <col min="6136" max="6136" width="50.5703125" style="1" customWidth="1"/>
    <col min="6137" max="6137" width="16.7109375" style="1" customWidth="1"/>
    <col min="6138" max="6390" width="9.140625" style="1"/>
    <col min="6391" max="6391" width="11" style="1" customWidth="1"/>
    <col min="6392" max="6392" width="50.5703125" style="1" customWidth="1"/>
    <col min="6393" max="6393" width="16.7109375" style="1" customWidth="1"/>
    <col min="6394" max="6646" width="9.140625" style="1"/>
    <col min="6647" max="6647" width="11" style="1" customWidth="1"/>
    <col min="6648" max="6648" width="50.5703125" style="1" customWidth="1"/>
    <col min="6649" max="6649" width="16.7109375" style="1" customWidth="1"/>
    <col min="6650" max="6902" width="9.140625" style="1"/>
    <col min="6903" max="6903" width="11" style="1" customWidth="1"/>
    <col min="6904" max="6904" width="50.5703125" style="1" customWidth="1"/>
    <col min="6905" max="6905" width="16.7109375" style="1" customWidth="1"/>
    <col min="6906" max="7158" width="9.140625" style="1"/>
    <col min="7159" max="7159" width="11" style="1" customWidth="1"/>
    <col min="7160" max="7160" width="50.5703125" style="1" customWidth="1"/>
    <col min="7161" max="7161" width="16.7109375" style="1" customWidth="1"/>
    <col min="7162" max="7414" width="9.140625" style="1"/>
    <col min="7415" max="7415" width="11" style="1" customWidth="1"/>
    <col min="7416" max="7416" width="50.5703125" style="1" customWidth="1"/>
    <col min="7417" max="7417" width="16.7109375" style="1" customWidth="1"/>
    <col min="7418" max="7670" width="9.140625" style="1"/>
    <col min="7671" max="7671" width="11" style="1" customWidth="1"/>
    <col min="7672" max="7672" width="50.5703125" style="1" customWidth="1"/>
    <col min="7673" max="7673" width="16.7109375" style="1" customWidth="1"/>
    <col min="7674" max="7926" width="9.140625" style="1"/>
    <col min="7927" max="7927" width="11" style="1" customWidth="1"/>
    <col min="7928" max="7928" width="50.5703125" style="1" customWidth="1"/>
    <col min="7929" max="7929" width="16.7109375" style="1" customWidth="1"/>
    <col min="7930" max="8182" width="9.140625" style="1"/>
    <col min="8183" max="8183" width="11" style="1" customWidth="1"/>
    <col min="8184" max="8184" width="50.5703125" style="1" customWidth="1"/>
    <col min="8185" max="8185" width="16.7109375" style="1" customWidth="1"/>
    <col min="8186" max="8438" width="9.140625" style="1"/>
    <col min="8439" max="8439" width="11" style="1" customWidth="1"/>
    <col min="8440" max="8440" width="50.5703125" style="1" customWidth="1"/>
    <col min="8441" max="8441" width="16.7109375" style="1" customWidth="1"/>
    <col min="8442" max="8694" width="9.140625" style="1"/>
    <col min="8695" max="8695" width="11" style="1" customWidth="1"/>
    <col min="8696" max="8696" width="50.5703125" style="1" customWidth="1"/>
    <col min="8697" max="8697" width="16.7109375" style="1" customWidth="1"/>
    <col min="8698" max="8950" width="9.140625" style="1"/>
    <col min="8951" max="8951" width="11" style="1" customWidth="1"/>
    <col min="8952" max="8952" width="50.5703125" style="1" customWidth="1"/>
    <col min="8953" max="8953" width="16.7109375" style="1" customWidth="1"/>
    <col min="8954" max="9206" width="9.140625" style="1"/>
    <col min="9207" max="9207" width="11" style="1" customWidth="1"/>
    <col min="9208" max="9208" width="50.5703125" style="1" customWidth="1"/>
    <col min="9209" max="9209" width="16.7109375" style="1" customWidth="1"/>
    <col min="9210" max="9462" width="9.140625" style="1"/>
    <col min="9463" max="9463" width="11" style="1" customWidth="1"/>
    <col min="9464" max="9464" width="50.5703125" style="1" customWidth="1"/>
    <col min="9465" max="9465" width="16.7109375" style="1" customWidth="1"/>
    <col min="9466" max="9718" width="9.140625" style="1"/>
    <col min="9719" max="9719" width="11" style="1" customWidth="1"/>
    <col min="9720" max="9720" width="50.5703125" style="1" customWidth="1"/>
    <col min="9721" max="9721" width="16.7109375" style="1" customWidth="1"/>
    <col min="9722" max="9974" width="9.140625" style="1"/>
    <col min="9975" max="9975" width="11" style="1" customWidth="1"/>
    <col min="9976" max="9976" width="50.5703125" style="1" customWidth="1"/>
    <col min="9977" max="9977" width="16.7109375" style="1" customWidth="1"/>
    <col min="9978" max="10230" width="9.140625" style="1"/>
    <col min="10231" max="10231" width="11" style="1" customWidth="1"/>
    <col min="10232" max="10232" width="50.5703125" style="1" customWidth="1"/>
    <col min="10233" max="10233" width="16.7109375" style="1" customWidth="1"/>
    <col min="10234" max="10486" width="9.140625" style="1"/>
    <col min="10487" max="10487" width="11" style="1" customWidth="1"/>
    <col min="10488" max="10488" width="50.5703125" style="1" customWidth="1"/>
    <col min="10489" max="10489" width="16.7109375" style="1" customWidth="1"/>
    <col min="10490" max="10742" width="9.140625" style="1"/>
    <col min="10743" max="10743" width="11" style="1" customWidth="1"/>
    <col min="10744" max="10744" width="50.5703125" style="1" customWidth="1"/>
    <col min="10745" max="10745" width="16.7109375" style="1" customWidth="1"/>
    <col min="10746" max="10998" width="9.140625" style="1"/>
    <col min="10999" max="10999" width="11" style="1" customWidth="1"/>
    <col min="11000" max="11000" width="50.5703125" style="1" customWidth="1"/>
    <col min="11001" max="11001" width="16.7109375" style="1" customWidth="1"/>
    <col min="11002" max="11254" width="9.140625" style="1"/>
    <col min="11255" max="11255" width="11" style="1" customWidth="1"/>
    <col min="11256" max="11256" width="50.5703125" style="1" customWidth="1"/>
    <col min="11257" max="11257" width="16.7109375" style="1" customWidth="1"/>
    <col min="11258" max="11510" width="9.140625" style="1"/>
    <col min="11511" max="11511" width="11" style="1" customWidth="1"/>
    <col min="11512" max="11512" width="50.5703125" style="1" customWidth="1"/>
    <col min="11513" max="11513" width="16.7109375" style="1" customWidth="1"/>
    <col min="11514" max="11766" width="9.140625" style="1"/>
    <col min="11767" max="11767" width="11" style="1" customWidth="1"/>
    <col min="11768" max="11768" width="50.5703125" style="1" customWidth="1"/>
    <col min="11769" max="11769" width="16.7109375" style="1" customWidth="1"/>
    <col min="11770" max="12022" width="9.140625" style="1"/>
    <col min="12023" max="12023" width="11" style="1" customWidth="1"/>
    <col min="12024" max="12024" width="50.5703125" style="1" customWidth="1"/>
    <col min="12025" max="12025" width="16.7109375" style="1" customWidth="1"/>
    <col min="12026" max="12278" width="9.140625" style="1"/>
    <col min="12279" max="12279" width="11" style="1" customWidth="1"/>
    <col min="12280" max="12280" width="50.5703125" style="1" customWidth="1"/>
    <col min="12281" max="12281" width="16.7109375" style="1" customWidth="1"/>
    <col min="12282" max="12534" width="9.140625" style="1"/>
    <col min="12535" max="12535" width="11" style="1" customWidth="1"/>
    <col min="12536" max="12536" width="50.5703125" style="1" customWidth="1"/>
    <col min="12537" max="12537" width="16.7109375" style="1" customWidth="1"/>
    <col min="12538" max="12790" width="9.140625" style="1"/>
    <col min="12791" max="12791" width="11" style="1" customWidth="1"/>
    <col min="12792" max="12792" width="50.5703125" style="1" customWidth="1"/>
    <col min="12793" max="12793" width="16.7109375" style="1" customWidth="1"/>
    <col min="12794" max="13046" width="9.140625" style="1"/>
    <col min="13047" max="13047" width="11" style="1" customWidth="1"/>
    <col min="13048" max="13048" width="50.5703125" style="1" customWidth="1"/>
    <col min="13049" max="13049" width="16.7109375" style="1" customWidth="1"/>
    <col min="13050" max="13302" width="9.140625" style="1"/>
    <col min="13303" max="13303" width="11" style="1" customWidth="1"/>
    <col min="13304" max="13304" width="50.5703125" style="1" customWidth="1"/>
    <col min="13305" max="13305" width="16.7109375" style="1" customWidth="1"/>
    <col min="13306" max="13558" width="9.140625" style="1"/>
    <col min="13559" max="13559" width="11" style="1" customWidth="1"/>
    <col min="13560" max="13560" width="50.5703125" style="1" customWidth="1"/>
    <col min="13561" max="13561" width="16.7109375" style="1" customWidth="1"/>
    <col min="13562" max="13814" width="9.140625" style="1"/>
    <col min="13815" max="13815" width="11" style="1" customWidth="1"/>
    <col min="13816" max="13816" width="50.5703125" style="1" customWidth="1"/>
    <col min="13817" max="13817" width="16.7109375" style="1" customWidth="1"/>
    <col min="13818" max="14070" width="9.140625" style="1"/>
    <col min="14071" max="14071" width="11" style="1" customWidth="1"/>
    <col min="14072" max="14072" width="50.5703125" style="1" customWidth="1"/>
    <col min="14073" max="14073" width="16.7109375" style="1" customWidth="1"/>
    <col min="14074" max="14326" width="9.140625" style="1"/>
    <col min="14327" max="14327" width="11" style="1" customWidth="1"/>
    <col min="14328" max="14328" width="50.5703125" style="1" customWidth="1"/>
    <col min="14329" max="14329" width="16.7109375" style="1" customWidth="1"/>
    <col min="14330" max="14582" width="9.140625" style="1"/>
    <col min="14583" max="14583" width="11" style="1" customWidth="1"/>
    <col min="14584" max="14584" width="50.5703125" style="1" customWidth="1"/>
    <col min="14585" max="14585" width="16.7109375" style="1" customWidth="1"/>
    <col min="14586" max="14838" width="9.140625" style="1"/>
    <col min="14839" max="14839" width="11" style="1" customWidth="1"/>
    <col min="14840" max="14840" width="50.5703125" style="1" customWidth="1"/>
    <col min="14841" max="14841" width="16.7109375" style="1" customWidth="1"/>
    <col min="14842" max="15094" width="9.140625" style="1"/>
    <col min="15095" max="15095" width="11" style="1" customWidth="1"/>
    <col min="15096" max="15096" width="50.5703125" style="1" customWidth="1"/>
    <col min="15097" max="15097" width="16.7109375" style="1" customWidth="1"/>
    <col min="15098" max="15350" width="9.140625" style="1"/>
    <col min="15351" max="15351" width="11" style="1" customWidth="1"/>
    <col min="15352" max="15352" width="50.5703125" style="1" customWidth="1"/>
    <col min="15353" max="15353" width="16.7109375" style="1" customWidth="1"/>
    <col min="15354" max="15606" width="9.140625" style="1"/>
    <col min="15607" max="15607" width="11" style="1" customWidth="1"/>
    <col min="15608" max="15608" width="50.5703125" style="1" customWidth="1"/>
    <col min="15609" max="15609" width="16.7109375" style="1" customWidth="1"/>
    <col min="15610" max="15862" width="9.140625" style="1"/>
    <col min="15863" max="15863" width="11" style="1" customWidth="1"/>
    <col min="15864" max="15864" width="50.5703125" style="1" customWidth="1"/>
    <col min="15865" max="15865" width="16.7109375" style="1" customWidth="1"/>
    <col min="15866" max="16118" width="9.140625" style="1"/>
    <col min="16119" max="16119" width="11" style="1" customWidth="1"/>
    <col min="16120" max="16120" width="50.5703125" style="1" customWidth="1"/>
    <col min="16121" max="16121" width="16.7109375" style="1" customWidth="1"/>
    <col min="16122" max="16384" width="9.140625" style="1"/>
  </cols>
  <sheetData>
    <row r="1" spans="1:4" x14ac:dyDescent="0.2">
      <c r="B1" s="51" t="s">
        <v>129</v>
      </c>
      <c r="C1" s="51"/>
    </row>
    <row r="2" spans="1:4" x14ac:dyDescent="0.2">
      <c r="B2" s="51" t="s">
        <v>138</v>
      </c>
      <c r="C2" s="51"/>
    </row>
    <row r="3" spans="1:4" x14ac:dyDescent="0.2">
      <c r="B3" s="51" t="s">
        <v>156</v>
      </c>
      <c r="C3" s="51"/>
    </row>
    <row r="4" spans="1:4" x14ac:dyDescent="0.2">
      <c r="B4" s="51" t="s">
        <v>154</v>
      </c>
      <c r="C4" s="51"/>
    </row>
    <row r="5" spans="1:4" x14ac:dyDescent="0.2">
      <c r="B5" s="27"/>
      <c r="C5" s="27"/>
    </row>
    <row r="6" spans="1:4" x14ac:dyDescent="0.2">
      <c r="A6" s="52" t="s">
        <v>157</v>
      </c>
      <c r="B6" s="52"/>
      <c r="C6" s="52"/>
    </row>
    <row r="8" spans="1:4" ht="15.75" customHeight="1" x14ac:dyDescent="0.2">
      <c r="C8" s="16" t="s">
        <v>88</v>
      </c>
    </row>
    <row r="9" spans="1:4" ht="33" customHeight="1" x14ac:dyDescent="0.2">
      <c r="A9" s="18" t="s">
        <v>0</v>
      </c>
      <c r="B9" s="17" t="s">
        <v>1</v>
      </c>
      <c r="C9" s="17" t="s">
        <v>83</v>
      </c>
    </row>
    <row r="10" spans="1:4" x14ac:dyDescent="0.2">
      <c r="A10" s="2" t="s">
        <v>2</v>
      </c>
      <c r="B10" s="2" t="s">
        <v>3</v>
      </c>
      <c r="C10" s="19">
        <f>C11+C14+C18</f>
        <v>21556000</v>
      </c>
    </row>
    <row r="11" spans="1:4" x14ac:dyDescent="0.2">
      <c r="A11" s="2" t="s">
        <v>4</v>
      </c>
      <c r="B11" s="2" t="s">
        <v>5</v>
      </c>
      <c r="C11" s="19">
        <f>C12+C13</f>
        <v>20769000</v>
      </c>
    </row>
    <row r="12" spans="1:4" x14ac:dyDescent="0.2">
      <c r="A12" s="3" t="s">
        <v>6</v>
      </c>
      <c r="B12" s="3" t="s">
        <v>7</v>
      </c>
      <c r="C12" s="20">
        <v>20756000</v>
      </c>
      <c r="D12" s="32"/>
    </row>
    <row r="13" spans="1:4" ht="38.25" x14ac:dyDescent="0.2">
      <c r="A13" s="3" t="s">
        <v>6</v>
      </c>
      <c r="B13" s="12" t="s">
        <v>117</v>
      </c>
      <c r="C13" s="20">
        <v>13000</v>
      </c>
    </row>
    <row r="14" spans="1:4" x14ac:dyDescent="0.2">
      <c r="A14" s="2" t="s">
        <v>8</v>
      </c>
      <c r="B14" s="2" t="s">
        <v>9</v>
      </c>
      <c r="C14" s="19">
        <f>SUM(C15:C17)</f>
        <v>760000</v>
      </c>
    </row>
    <row r="15" spans="1:4" x14ac:dyDescent="0.2">
      <c r="A15" s="3" t="s">
        <v>10</v>
      </c>
      <c r="B15" s="3" t="s">
        <v>11</v>
      </c>
      <c r="C15" s="20">
        <v>530000</v>
      </c>
    </row>
    <row r="16" spans="1:4" x14ac:dyDescent="0.2">
      <c r="A16" s="3" t="s">
        <v>12</v>
      </c>
      <c r="B16" s="3" t="s">
        <v>13</v>
      </c>
      <c r="C16" s="20">
        <v>5000</v>
      </c>
    </row>
    <row r="17" spans="1:3" x14ac:dyDescent="0.2">
      <c r="A17" s="3" t="s">
        <v>14</v>
      </c>
      <c r="B17" s="3" t="s">
        <v>15</v>
      </c>
      <c r="C17" s="20">
        <v>225000</v>
      </c>
    </row>
    <row r="18" spans="1:3" x14ac:dyDescent="0.2">
      <c r="A18" s="2" t="s">
        <v>16</v>
      </c>
      <c r="B18" s="2" t="s">
        <v>17</v>
      </c>
      <c r="C18" s="19">
        <f>SUM(C19:C19)</f>
        <v>27000</v>
      </c>
    </row>
    <row r="19" spans="1:3" x14ac:dyDescent="0.2">
      <c r="A19" s="3" t="s">
        <v>18</v>
      </c>
      <c r="B19" s="3" t="s">
        <v>19</v>
      </c>
      <c r="C19" s="20">
        <v>27000</v>
      </c>
    </row>
    <row r="20" spans="1:3" x14ac:dyDescent="0.2">
      <c r="A20" s="2" t="s">
        <v>20</v>
      </c>
      <c r="B20" s="2" t="s">
        <v>21</v>
      </c>
      <c r="C20" s="19">
        <f>C21</f>
        <v>17883300</v>
      </c>
    </row>
    <row r="21" spans="1:3" x14ac:dyDescent="0.2">
      <c r="A21" s="2" t="s">
        <v>22</v>
      </c>
      <c r="B21" s="2" t="s">
        <v>23</v>
      </c>
      <c r="C21" s="19">
        <f>C22+C74</f>
        <v>17883300</v>
      </c>
    </row>
    <row r="22" spans="1:3" ht="25.5" x14ac:dyDescent="0.2">
      <c r="A22" s="4" t="s">
        <v>24</v>
      </c>
      <c r="B22" s="5" t="s">
        <v>25</v>
      </c>
      <c r="C22" s="21">
        <f>C23+C53+C57</f>
        <v>13059600</v>
      </c>
    </row>
    <row r="23" spans="1:3" ht="25.5" x14ac:dyDescent="0.2">
      <c r="A23" s="4" t="s">
        <v>26</v>
      </c>
      <c r="B23" s="6" t="s">
        <v>27</v>
      </c>
      <c r="C23" s="22">
        <f>C24+C50+C51</f>
        <v>11693100</v>
      </c>
    </row>
    <row r="24" spans="1:3" ht="25.5" x14ac:dyDescent="0.2">
      <c r="A24" s="4" t="s">
        <v>84</v>
      </c>
      <c r="B24" s="7" t="s">
        <v>119</v>
      </c>
      <c r="C24" s="19">
        <f>SUM(C25:C49)</f>
        <v>3549500</v>
      </c>
    </row>
    <row r="25" spans="1:3" x14ac:dyDescent="0.2">
      <c r="A25" s="3"/>
      <c r="B25" s="8" t="s">
        <v>108</v>
      </c>
      <c r="C25" s="20">
        <v>100</v>
      </c>
    </row>
    <row r="26" spans="1:3" x14ac:dyDescent="0.2">
      <c r="A26" s="3"/>
      <c r="B26" s="9" t="s">
        <v>109</v>
      </c>
      <c r="C26" s="20">
        <v>47800</v>
      </c>
    </row>
    <row r="27" spans="1:3" x14ac:dyDescent="0.2">
      <c r="A27" s="3"/>
      <c r="B27" s="8" t="s">
        <v>110</v>
      </c>
      <c r="C27" s="20">
        <v>8000</v>
      </c>
    </row>
    <row r="28" spans="1:3" ht="13.5" customHeight="1" x14ac:dyDescent="0.2">
      <c r="A28" s="3"/>
      <c r="B28" s="10" t="s">
        <v>102</v>
      </c>
      <c r="C28" s="20">
        <v>176700</v>
      </c>
    </row>
    <row r="29" spans="1:3" x14ac:dyDescent="0.2">
      <c r="A29" s="3"/>
      <c r="B29" s="10" t="s">
        <v>99</v>
      </c>
      <c r="C29" s="20">
        <v>464100</v>
      </c>
    </row>
    <row r="30" spans="1:3" x14ac:dyDescent="0.2">
      <c r="A30" s="3"/>
      <c r="B30" s="10" t="s">
        <v>100</v>
      </c>
      <c r="C30" s="20">
        <v>1469200</v>
      </c>
    </row>
    <row r="31" spans="1:3" x14ac:dyDescent="0.2">
      <c r="A31" s="3"/>
      <c r="B31" s="10" t="s">
        <v>101</v>
      </c>
      <c r="C31" s="20">
        <v>18400</v>
      </c>
    </row>
    <row r="32" spans="1:3" ht="29.1" customHeight="1" x14ac:dyDescent="0.2">
      <c r="A32" s="3"/>
      <c r="B32" s="10" t="s">
        <v>111</v>
      </c>
      <c r="C32" s="20">
        <v>25200</v>
      </c>
    </row>
    <row r="33" spans="1:3" ht="29.1" customHeight="1" x14ac:dyDescent="0.2">
      <c r="A33" s="3"/>
      <c r="B33" s="10" t="s">
        <v>158</v>
      </c>
      <c r="C33" s="20">
        <v>2900</v>
      </c>
    </row>
    <row r="34" spans="1:3" x14ac:dyDescent="0.2">
      <c r="A34" s="3"/>
      <c r="B34" s="8" t="s">
        <v>97</v>
      </c>
      <c r="C34" s="20">
        <v>21500</v>
      </c>
    </row>
    <row r="35" spans="1:3" x14ac:dyDescent="0.2">
      <c r="A35" s="3"/>
      <c r="B35" s="8" t="s">
        <v>112</v>
      </c>
      <c r="C35" s="20">
        <v>3400</v>
      </c>
    </row>
    <row r="36" spans="1:3" ht="29.1" customHeight="1" x14ac:dyDescent="0.2">
      <c r="A36" s="3"/>
      <c r="B36" s="11" t="s">
        <v>96</v>
      </c>
      <c r="C36" s="20">
        <v>300</v>
      </c>
    </row>
    <row r="37" spans="1:3" x14ac:dyDescent="0.2">
      <c r="A37" s="3"/>
      <c r="B37" s="8" t="s">
        <v>98</v>
      </c>
      <c r="C37" s="20">
        <v>44900</v>
      </c>
    </row>
    <row r="38" spans="1:3" x14ac:dyDescent="0.2">
      <c r="A38" s="3"/>
      <c r="B38" s="8" t="s">
        <v>107</v>
      </c>
      <c r="C38" s="20">
        <v>561100</v>
      </c>
    </row>
    <row r="39" spans="1:3" ht="25.5" x14ac:dyDescent="0.2">
      <c r="A39" s="3"/>
      <c r="B39" s="29" t="s">
        <v>95</v>
      </c>
      <c r="C39" s="20">
        <v>1600</v>
      </c>
    </row>
    <row r="40" spans="1:3" x14ac:dyDescent="0.2">
      <c r="A40" s="3"/>
      <c r="B40" s="8" t="s">
        <v>103</v>
      </c>
      <c r="C40" s="20">
        <v>210900</v>
      </c>
    </row>
    <row r="41" spans="1:3" x14ac:dyDescent="0.2">
      <c r="A41" s="3"/>
      <c r="B41" s="10" t="s">
        <v>104</v>
      </c>
      <c r="C41" s="20">
        <v>246200</v>
      </c>
    </row>
    <row r="42" spans="1:3" x14ac:dyDescent="0.2">
      <c r="A42" s="3"/>
      <c r="B42" s="34" t="s">
        <v>89</v>
      </c>
      <c r="C42" s="28">
        <v>4500</v>
      </c>
    </row>
    <row r="43" spans="1:3" ht="38.25" x14ac:dyDescent="0.2">
      <c r="A43" s="3"/>
      <c r="B43" s="34" t="s">
        <v>131</v>
      </c>
      <c r="C43" s="28">
        <v>22200</v>
      </c>
    </row>
    <row r="44" spans="1:3" ht="27.75" customHeight="1" x14ac:dyDescent="0.2">
      <c r="A44" s="3"/>
      <c r="B44" s="10" t="s">
        <v>106</v>
      </c>
      <c r="C44" s="20">
        <v>9000</v>
      </c>
    </row>
    <row r="45" spans="1:3" ht="38.25" x14ac:dyDescent="0.2">
      <c r="A45" s="3"/>
      <c r="B45" s="34" t="s">
        <v>115</v>
      </c>
      <c r="C45" s="20">
        <v>121400</v>
      </c>
    </row>
    <row r="46" spans="1:3" ht="25.5" x14ac:dyDescent="0.2">
      <c r="A46" s="3"/>
      <c r="B46" s="34" t="s">
        <v>132</v>
      </c>
      <c r="C46" s="20">
        <v>41900</v>
      </c>
    </row>
    <row r="47" spans="1:3" ht="25.5" x14ac:dyDescent="0.2">
      <c r="A47" s="3"/>
      <c r="B47" s="37" t="s">
        <v>134</v>
      </c>
      <c r="C47" s="20">
        <v>16700</v>
      </c>
    </row>
    <row r="48" spans="1:3" x14ac:dyDescent="0.2">
      <c r="A48" s="3"/>
      <c r="B48" s="14" t="s">
        <v>105</v>
      </c>
      <c r="C48" s="20">
        <v>3200</v>
      </c>
    </row>
    <row r="49" spans="1:3" ht="39" customHeight="1" x14ac:dyDescent="0.2">
      <c r="A49" s="3"/>
      <c r="B49" s="15" t="s">
        <v>130</v>
      </c>
      <c r="C49" s="33">
        <v>28300</v>
      </c>
    </row>
    <row r="50" spans="1:3" x14ac:dyDescent="0.2">
      <c r="A50" s="4" t="s">
        <v>85</v>
      </c>
      <c r="B50" s="7" t="s">
        <v>28</v>
      </c>
      <c r="C50" s="19">
        <v>7790000</v>
      </c>
    </row>
    <row r="51" spans="1:3" x14ac:dyDescent="0.2">
      <c r="A51" s="4" t="s">
        <v>86</v>
      </c>
      <c r="B51" s="7" t="s">
        <v>87</v>
      </c>
      <c r="C51" s="22">
        <f>SUM(C52:C52)</f>
        <v>353600</v>
      </c>
    </row>
    <row r="52" spans="1:3" ht="25.5" x14ac:dyDescent="0.2">
      <c r="A52" s="14"/>
      <c r="B52" s="45" t="s">
        <v>159</v>
      </c>
      <c r="C52" s="33">
        <v>353600</v>
      </c>
    </row>
    <row r="53" spans="1:3" ht="38.25" x14ac:dyDescent="0.2">
      <c r="A53" s="4" t="s">
        <v>29</v>
      </c>
      <c r="B53" s="7" t="s">
        <v>30</v>
      </c>
      <c r="C53" s="19">
        <f>SUM(C54:C56)</f>
        <v>337300</v>
      </c>
    </row>
    <row r="54" spans="1:3" ht="25.5" x14ac:dyDescent="0.2">
      <c r="A54" s="3"/>
      <c r="B54" s="41" t="s">
        <v>140</v>
      </c>
      <c r="C54" s="23">
        <v>197700</v>
      </c>
    </row>
    <row r="55" spans="1:3" ht="25.5" x14ac:dyDescent="0.2">
      <c r="A55" s="3"/>
      <c r="B55" s="47" t="s">
        <v>160</v>
      </c>
      <c r="C55" s="23">
        <v>60400</v>
      </c>
    </row>
    <row r="56" spans="1:3" ht="25.5" x14ac:dyDescent="0.2">
      <c r="A56" s="3"/>
      <c r="B56" s="47" t="s">
        <v>161</v>
      </c>
      <c r="C56" s="23">
        <v>79200</v>
      </c>
    </row>
    <row r="57" spans="1:3" x14ac:dyDescent="0.2">
      <c r="A57" s="4" t="s">
        <v>31</v>
      </c>
      <c r="B57" s="5" t="s">
        <v>32</v>
      </c>
      <c r="C57" s="22">
        <f>SUM(C58:C73)</f>
        <v>1029200</v>
      </c>
    </row>
    <row r="58" spans="1:3" ht="25.5" x14ac:dyDescent="0.2">
      <c r="A58" s="3"/>
      <c r="B58" s="15" t="s">
        <v>93</v>
      </c>
      <c r="C58" s="23">
        <v>69100</v>
      </c>
    </row>
    <row r="59" spans="1:3" ht="51" x14ac:dyDescent="0.2">
      <c r="A59" s="3"/>
      <c r="B59" s="30" t="s">
        <v>94</v>
      </c>
      <c r="C59" s="23">
        <v>101700</v>
      </c>
    </row>
    <row r="60" spans="1:3" ht="25.5" x14ac:dyDescent="0.2">
      <c r="A60" s="3"/>
      <c r="B60" s="31" t="s">
        <v>114</v>
      </c>
      <c r="C60" s="23">
        <v>214400</v>
      </c>
    </row>
    <row r="61" spans="1:3" ht="38.25" x14ac:dyDescent="0.2">
      <c r="A61" s="3"/>
      <c r="B61" s="42" t="s">
        <v>142</v>
      </c>
      <c r="C61" s="23">
        <v>41500</v>
      </c>
    </row>
    <row r="62" spans="1:3" x14ac:dyDescent="0.2">
      <c r="A62" s="3"/>
      <c r="B62" s="15" t="s">
        <v>116</v>
      </c>
      <c r="C62" s="23">
        <v>115600</v>
      </c>
    </row>
    <row r="63" spans="1:3" ht="25.5" x14ac:dyDescent="0.2">
      <c r="A63" s="3"/>
      <c r="B63" s="15" t="s">
        <v>133</v>
      </c>
      <c r="C63" s="23">
        <v>14200</v>
      </c>
    </row>
    <row r="64" spans="1:3" x14ac:dyDescent="0.2">
      <c r="A64" s="3"/>
      <c r="B64" s="15" t="s">
        <v>120</v>
      </c>
      <c r="C64" s="33">
        <v>37100</v>
      </c>
    </row>
    <row r="65" spans="1:3" ht="25.5" x14ac:dyDescent="0.2">
      <c r="A65" s="3"/>
      <c r="B65" s="15" t="s">
        <v>135</v>
      </c>
      <c r="C65" s="33">
        <v>32200</v>
      </c>
    </row>
    <row r="66" spans="1:3" x14ac:dyDescent="0.2">
      <c r="A66" s="3"/>
      <c r="B66" s="15" t="s">
        <v>121</v>
      </c>
      <c r="C66" s="23">
        <v>14000</v>
      </c>
    </row>
    <row r="67" spans="1:3" ht="25.5" x14ac:dyDescent="0.2">
      <c r="A67" s="3"/>
      <c r="B67" s="41" t="s">
        <v>143</v>
      </c>
      <c r="C67" s="23">
        <v>3300</v>
      </c>
    </row>
    <row r="68" spans="1:3" x14ac:dyDescent="0.2">
      <c r="A68" s="3"/>
      <c r="B68" s="31" t="s">
        <v>136</v>
      </c>
      <c r="C68" s="23"/>
    </row>
    <row r="69" spans="1:3" x14ac:dyDescent="0.2">
      <c r="A69" s="3"/>
      <c r="B69" s="15" t="s">
        <v>137</v>
      </c>
      <c r="C69" s="23">
        <v>40800</v>
      </c>
    </row>
    <row r="70" spans="1:3" x14ac:dyDescent="0.2">
      <c r="A70" s="3"/>
      <c r="B70" s="40" t="s">
        <v>139</v>
      </c>
      <c r="C70" s="23">
        <v>24400</v>
      </c>
    </row>
    <row r="71" spans="1:3" x14ac:dyDescent="0.2">
      <c r="A71" s="3"/>
      <c r="B71" s="43" t="s">
        <v>144</v>
      </c>
      <c r="C71" s="23">
        <v>28900</v>
      </c>
    </row>
    <row r="72" spans="1:3" ht="38.25" x14ac:dyDescent="0.2">
      <c r="A72" s="3"/>
      <c r="B72" s="40" t="s">
        <v>169</v>
      </c>
      <c r="C72" s="23">
        <v>280000</v>
      </c>
    </row>
    <row r="73" spans="1:3" ht="25.5" x14ac:dyDescent="0.2">
      <c r="A73" s="3"/>
      <c r="B73" s="40" t="s">
        <v>168</v>
      </c>
      <c r="C73" s="23">
        <v>12000</v>
      </c>
    </row>
    <row r="74" spans="1:3" x14ac:dyDescent="0.2">
      <c r="A74" s="4" t="s">
        <v>123</v>
      </c>
      <c r="B74" s="5" t="s">
        <v>124</v>
      </c>
      <c r="C74" s="22">
        <f>C75+C78+C89</f>
        <v>4823700</v>
      </c>
    </row>
    <row r="75" spans="1:3" x14ac:dyDescent="0.2">
      <c r="A75" s="4" t="s">
        <v>125</v>
      </c>
      <c r="B75" s="6" t="s">
        <v>126</v>
      </c>
      <c r="C75" s="22">
        <f>C76</f>
        <v>1110800</v>
      </c>
    </row>
    <row r="76" spans="1:3" ht="25.5" x14ac:dyDescent="0.2">
      <c r="A76" s="4" t="s">
        <v>127</v>
      </c>
      <c r="B76" s="6" t="s">
        <v>128</v>
      </c>
      <c r="C76" s="36">
        <f>C77</f>
        <v>1110800</v>
      </c>
    </row>
    <row r="77" spans="1:3" ht="25.5" x14ac:dyDescent="0.2">
      <c r="A77" s="35"/>
      <c r="B77" s="47" t="s">
        <v>159</v>
      </c>
      <c r="C77" s="33">
        <v>1110800</v>
      </c>
    </row>
    <row r="78" spans="1:3" ht="38.25" x14ac:dyDescent="0.2">
      <c r="A78" s="4" t="s">
        <v>145</v>
      </c>
      <c r="B78" s="44" t="s">
        <v>146</v>
      </c>
      <c r="C78" s="36">
        <f>SUM(C79:C88)</f>
        <v>3694600</v>
      </c>
    </row>
    <row r="79" spans="1:3" x14ac:dyDescent="0.2">
      <c r="A79" s="3"/>
      <c r="B79" s="45" t="s">
        <v>147</v>
      </c>
      <c r="C79" s="33">
        <v>210100</v>
      </c>
    </row>
    <row r="80" spans="1:3" ht="25.5" x14ac:dyDescent="0.2">
      <c r="A80" s="3"/>
      <c r="B80" s="46" t="s">
        <v>148</v>
      </c>
      <c r="C80" s="33">
        <v>574300</v>
      </c>
    </row>
    <row r="81" spans="1:3" ht="25.5" x14ac:dyDescent="0.2">
      <c r="A81" s="3"/>
      <c r="B81" s="46" t="s">
        <v>149</v>
      </c>
      <c r="C81" s="33">
        <v>909400</v>
      </c>
    </row>
    <row r="82" spans="1:3" ht="38.25" x14ac:dyDescent="0.2">
      <c r="A82" s="3"/>
      <c r="B82" s="40" t="s">
        <v>141</v>
      </c>
      <c r="C82" s="33">
        <v>51000</v>
      </c>
    </row>
    <row r="83" spans="1:3" ht="25.5" x14ac:dyDescent="0.2">
      <c r="A83" s="3"/>
      <c r="B83" s="47" t="s">
        <v>161</v>
      </c>
      <c r="C83" s="33">
        <v>59900</v>
      </c>
    </row>
    <row r="84" spans="1:3" ht="25.5" x14ac:dyDescent="0.2">
      <c r="A84" s="3"/>
      <c r="B84" s="41" t="s">
        <v>162</v>
      </c>
      <c r="C84" s="33">
        <v>8400</v>
      </c>
    </row>
    <row r="85" spans="1:3" x14ac:dyDescent="0.2">
      <c r="A85" s="3"/>
      <c r="B85" s="48" t="s">
        <v>163</v>
      </c>
      <c r="C85" s="33">
        <v>346600</v>
      </c>
    </row>
    <row r="86" spans="1:3" ht="45" x14ac:dyDescent="0.25">
      <c r="A86" s="3"/>
      <c r="B86" s="49" t="s">
        <v>164</v>
      </c>
      <c r="C86" s="33">
        <v>1130100</v>
      </c>
    </row>
    <row r="87" spans="1:3" ht="45" x14ac:dyDescent="0.25">
      <c r="A87" s="3"/>
      <c r="B87" s="50" t="s">
        <v>165</v>
      </c>
      <c r="C87" s="33">
        <v>178900</v>
      </c>
    </row>
    <row r="88" spans="1:3" ht="30" x14ac:dyDescent="0.25">
      <c r="A88" s="3"/>
      <c r="B88" s="50" t="s">
        <v>166</v>
      </c>
      <c r="C88" s="33">
        <v>225900</v>
      </c>
    </row>
    <row r="89" spans="1:3" x14ac:dyDescent="0.2">
      <c r="A89" s="4" t="s">
        <v>150</v>
      </c>
      <c r="B89" s="44" t="s">
        <v>151</v>
      </c>
      <c r="C89" s="36">
        <f>C90</f>
        <v>18300</v>
      </c>
    </row>
    <row r="90" spans="1:3" ht="51" x14ac:dyDescent="0.2">
      <c r="A90" s="3"/>
      <c r="B90" s="40" t="s">
        <v>167</v>
      </c>
      <c r="C90" s="33">
        <v>18300</v>
      </c>
    </row>
    <row r="91" spans="1:3" ht="15" customHeight="1" x14ac:dyDescent="0.2">
      <c r="A91" s="2" t="s">
        <v>33</v>
      </c>
      <c r="B91" s="2" t="s">
        <v>34</v>
      </c>
      <c r="C91" s="19">
        <f>C92+C99+C103+C107</f>
        <v>1242100</v>
      </c>
    </row>
    <row r="92" spans="1:3" ht="15" customHeight="1" x14ac:dyDescent="0.2">
      <c r="A92" s="4" t="s">
        <v>35</v>
      </c>
      <c r="B92" s="4" t="s">
        <v>36</v>
      </c>
      <c r="C92" s="22">
        <f>C93+C95+C96</f>
        <v>189000</v>
      </c>
    </row>
    <row r="93" spans="1:3" ht="15" customHeight="1" x14ac:dyDescent="0.2">
      <c r="A93" s="14" t="s">
        <v>153</v>
      </c>
      <c r="B93" s="14" t="s">
        <v>155</v>
      </c>
      <c r="C93" s="23">
        <f>C94</f>
        <v>47000</v>
      </c>
    </row>
    <row r="94" spans="1:3" ht="15" customHeight="1" x14ac:dyDescent="0.2">
      <c r="A94" s="14" t="s">
        <v>152</v>
      </c>
      <c r="B94" s="38" t="s">
        <v>155</v>
      </c>
      <c r="C94" s="23">
        <v>47000</v>
      </c>
    </row>
    <row r="95" spans="1:3" ht="15" customHeight="1" x14ac:dyDescent="0.2">
      <c r="A95" s="3" t="s">
        <v>37</v>
      </c>
      <c r="B95" s="3" t="s">
        <v>38</v>
      </c>
      <c r="C95" s="20">
        <v>100000</v>
      </c>
    </row>
    <row r="96" spans="1:3" ht="15" customHeight="1" x14ac:dyDescent="0.2">
      <c r="A96" s="3" t="s">
        <v>39</v>
      </c>
      <c r="B96" s="12" t="s">
        <v>40</v>
      </c>
      <c r="C96" s="20">
        <f>C97+C98</f>
        <v>42000</v>
      </c>
    </row>
    <row r="97" spans="1:3" ht="15" customHeight="1" x14ac:dyDescent="0.2">
      <c r="A97" s="3" t="s">
        <v>41</v>
      </c>
      <c r="B97" s="3" t="s">
        <v>42</v>
      </c>
      <c r="C97" s="20">
        <v>29000</v>
      </c>
    </row>
    <row r="98" spans="1:3" ht="15" customHeight="1" x14ac:dyDescent="0.2">
      <c r="A98" s="3" t="s">
        <v>43</v>
      </c>
      <c r="B98" s="3" t="s">
        <v>44</v>
      </c>
      <c r="C98" s="20">
        <v>13000</v>
      </c>
    </row>
    <row r="99" spans="1:3" ht="15" customHeight="1" x14ac:dyDescent="0.2">
      <c r="A99" s="2" t="s">
        <v>45</v>
      </c>
      <c r="B99" s="2" t="s">
        <v>46</v>
      </c>
      <c r="C99" s="19">
        <f>SUM(C100:C102)</f>
        <v>463100</v>
      </c>
    </row>
    <row r="100" spans="1:3" ht="15" customHeight="1" x14ac:dyDescent="0.2">
      <c r="A100" s="3" t="s">
        <v>47</v>
      </c>
      <c r="B100" s="3" t="s">
        <v>48</v>
      </c>
      <c r="C100" s="28">
        <v>39700</v>
      </c>
    </row>
    <row r="101" spans="1:3" ht="15" customHeight="1" x14ac:dyDescent="0.2">
      <c r="A101" s="3" t="s">
        <v>49</v>
      </c>
      <c r="B101" s="3" t="s">
        <v>50</v>
      </c>
      <c r="C101" s="26">
        <v>50800</v>
      </c>
    </row>
    <row r="102" spans="1:3" ht="30.75" customHeight="1" x14ac:dyDescent="0.2">
      <c r="A102" s="3" t="s">
        <v>51</v>
      </c>
      <c r="B102" s="12" t="s">
        <v>52</v>
      </c>
      <c r="C102" s="26">
        <v>372600</v>
      </c>
    </row>
    <row r="103" spans="1:3" ht="15" customHeight="1" x14ac:dyDescent="0.2">
      <c r="A103" s="4" t="s">
        <v>53</v>
      </c>
      <c r="B103" s="5" t="s">
        <v>54</v>
      </c>
      <c r="C103" s="25">
        <f>C104+C105+C106</f>
        <v>580000</v>
      </c>
    </row>
    <row r="104" spans="1:3" ht="15" customHeight="1" x14ac:dyDescent="0.2">
      <c r="A104" s="3" t="s">
        <v>55</v>
      </c>
      <c r="B104" s="12" t="s">
        <v>56</v>
      </c>
      <c r="C104" s="24">
        <v>25000</v>
      </c>
    </row>
    <row r="105" spans="1:3" ht="15" customHeight="1" x14ac:dyDescent="0.2">
      <c r="A105" s="3" t="s">
        <v>57</v>
      </c>
      <c r="B105" s="12" t="s">
        <v>91</v>
      </c>
      <c r="C105" s="26">
        <v>540000</v>
      </c>
    </row>
    <row r="106" spans="1:3" ht="15" customHeight="1" x14ac:dyDescent="0.2">
      <c r="A106" s="3"/>
      <c r="B106" s="12" t="s">
        <v>58</v>
      </c>
      <c r="C106" s="24">
        <v>15000</v>
      </c>
    </row>
    <row r="107" spans="1:3" ht="15" customHeight="1" x14ac:dyDescent="0.2">
      <c r="A107" s="2" t="s">
        <v>59</v>
      </c>
      <c r="B107" s="2" t="s">
        <v>60</v>
      </c>
      <c r="C107" s="19">
        <v>10000</v>
      </c>
    </row>
    <row r="108" spans="1:3" ht="15" customHeight="1" x14ac:dyDescent="0.2">
      <c r="A108" s="2" t="s">
        <v>61</v>
      </c>
      <c r="B108" s="7" t="s">
        <v>62</v>
      </c>
      <c r="C108" s="19">
        <f>C109</f>
        <v>21000</v>
      </c>
    </row>
    <row r="109" spans="1:3" ht="15" customHeight="1" x14ac:dyDescent="0.2">
      <c r="A109" s="3" t="s">
        <v>63</v>
      </c>
      <c r="B109" s="3" t="s">
        <v>64</v>
      </c>
      <c r="C109" s="20">
        <f>C110+C111</f>
        <v>21000</v>
      </c>
    </row>
    <row r="110" spans="1:3" ht="15" customHeight="1" x14ac:dyDescent="0.2">
      <c r="A110" s="3" t="s">
        <v>65</v>
      </c>
      <c r="B110" s="3" t="s">
        <v>113</v>
      </c>
      <c r="C110" s="20">
        <v>11000</v>
      </c>
    </row>
    <row r="111" spans="1:3" ht="15" customHeight="1" x14ac:dyDescent="0.2">
      <c r="A111" s="3" t="s">
        <v>66</v>
      </c>
      <c r="B111" s="3" t="s">
        <v>67</v>
      </c>
      <c r="C111" s="28">
        <v>10000</v>
      </c>
    </row>
    <row r="112" spans="1:3" ht="15" customHeight="1" x14ac:dyDescent="0.2">
      <c r="A112" s="3"/>
      <c r="B112" s="2" t="s">
        <v>68</v>
      </c>
      <c r="C112" s="19">
        <f>C10+C20+C91+C108</f>
        <v>40702400</v>
      </c>
    </row>
    <row r="113" spans="1:3" ht="15" customHeight="1" x14ac:dyDescent="0.2">
      <c r="A113" s="2"/>
      <c r="B113" s="2" t="s">
        <v>69</v>
      </c>
      <c r="C113" s="39">
        <f>C114</f>
        <v>1259800</v>
      </c>
    </row>
    <row r="114" spans="1:3" ht="24.75" customHeight="1" x14ac:dyDescent="0.2">
      <c r="A114" s="2" t="s">
        <v>70</v>
      </c>
      <c r="B114" s="7" t="s">
        <v>71</v>
      </c>
      <c r="C114" s="39">
        <f>C115</f>
        <v>1259800</v>
      </c>
    </row>
    <row r="115" spans="1:3" ht="15" customHeight="1" x14ac:dyDescent="0.2">
      <c r="A115" s="2" t="s">
        <v>72</v>
      </c>
      <c r="B115" s="2" t="s">
        <v>73</v>
      </c>
      <c r="C115" s="39">
        <f>C116</f>
        <v>1259800</v>
      </c>
    </row>
    <row r="116" spans="1:3" ht="15" customHeight="1" x14ac:dyDescent="0.2">
      <c r="A116" s="3" t="s">
        <v>74</v>
      </c>
      <c r="B116" s="3" t="s">
        <v>75</v>
      </c>
      <c r="C116" s="28">
        <v>1259800</v>
      </c>
    </row>
    <row r="117" spans="1:3" ht="15" customHeight="1" x14ac:dyDescent="0.2">
      <c r="A117" s="3"/>
      <c r="B117" s="4" t="s">
        <v>76</v>
      </c>
      <c r="C117" s="21">
        <f>C118</f>
        <v>2389000</v>
      </c>
    </row>
    <row r="118" spans="1:3" ht="38.25" x14ac:dyDescent="0.2">
      <c r="A118" s="3"/>
      <c r="B118" s="12" t="s">
        <v>77</v>
      </c>
      <c r="C118" s="26">
        <f>C119+C123+C124+C125+C126</f>
        <v>2389000</v>
      </c>
    </row>
    <row r="119" spans="1:3" x14ac:dyDescent="0.2">
      <c r="A119" s="3"/>
      <c r="B119" s="12" t="s">
        <v>78</v>
      </c>
      <c r="C119" s="26">
        <f>C120+C121+C122</f>
        <v>1828800</v>
      </c>
    </row>
    <row r="120" spans="1:3" ht="25.5" x14ac:dyDescent="0.2">
      <c r="A120" s="3"/>
      <c r="B120" s="13" t="s">
        <v>122</v>
      </c>
      <c r="C120" s="26">
        <v>1766400</v>
      </c>
    </row>
    <row r="121" spans="1:3" x14ac:dyDescent="0.2">
      <c r="A121" s="3"/>
      <c r="B121" s="13" t="s">
        <v>79</v>
      </c>
      <c r="C121" s="26">
        <v>51100</v>
      </c>
    </row>
    <row r="122" spans="1:3" x14ac:dyDescent="0.2">
      <c r="A122" s="3"/>
      <c r="B122" s="13" t="s">
        <v>92</v>
      </c>
      <c r="C122" s="26">
        <v>11300</v>
      </c>
    </row>
    <row r="123" spans="1:3" x14ac:dyDescent="0.2">
      <c r="A123" s="3"/>
      <c r="B123" s="10" t="s">
        <v>80</v>
      </c>
      <c r="C123" s="26">
        <v>138700</v>
      </c>
    </row>
    <row r="124" spans="1:3" x14ac:dyDescent="0.2">
      <c r="A124" s="3"/>
      <c r="B124" s="12" t="s">
        <v>81</v>
      </c>
      <c r="C124" s="26">
        <v>42400</v>
      </c>
    </row>
    <row r="125" spans="1:3" x14ac:dyDescent="0.2">
      <c r="A125" s="3"/>
      <c r="B125" s="12" t="s">
        <v>90</v>
      </c>
      <c r="C125" s="26">
        <v>0</v>
      </c>
    </row>
    <row r="126" spans="1:3" x14ac:dyDescent="0.2">
      <c r="A126" s="3"/>
      <c r="B126" s="12" t="s">
        <v>82</v>
      </c>
      <c r="C126" s="28">
        <v>379100</v>
      </c>
    </row>
    <row r="127" spans="1:3" x14ac:dyDescent="0.2">
      <c r="A127" s="3"/>
      <c r="B127" s="2" t="s">
        <v>83</v>
      </c>
      <c r="C127" s="19">
        <f>C112+C113+C117</f>
        <v>44351200</v>
      </c>
    </row>
    <row r="128" spans="1:3" x14ac:dyDescent="0.2">
      <c r="A128" s="51" t="s">
        <v>118</v>
      </c>
      <c r="B128" s="51"/>
      <c r="C128" s="51"/>
    </row>
    <row r="129" spans="1:3" x14ac:dyDescent="0.2">
      <c r="A129" s="27"/>
      <c r="B129" s="27"/>
      <c r="C129" s="27"/>
    </row>
    <row r="130" spans="1:3" x14ac:dyDescent="0.2">
      <c r="A130" s="27"/>
      <c r="B130" s="27"/>
      <c r="C130" s="27"/>
    </row>
    <row r="131" spans="1:3" x14ac:dyDescent="0.2">
      <c r="A131" s="27"/>
      <c r="B131" s="27"/>
      <c r="C131" s="27"/>
    </row>
    <row r="132" spans="1:3" x14ac:dyDescent="0.2">
      <c r="A132" s="27"/>
      <c r="B132" s="27"/>
      <c r="C132" s="27"/>
    </row>
    <row r="133" spans="1:3" x14ac:dyDescent="0.2">
      <c r="A133" s="27"/>
      <c r="B133" s="27"/>
      <c r="C133" s="27"/>
    </row>
    <row r="134" spans="1:3" x14ac:dyDescent="0.2">
      <c r="A134" s="27"/>
      <c r="B134" s="27"/>
      <c r="C134" s="27"/>
    </row>
    <row r="135" spans="1:3" x14ac:dyDescent="0.2">
      <c r="A135" s="27"/>
      <c r="B135" s="27"/>
      <c r="C135" s="27"/>
    </row>
    <row r="136" spans="1:3" x14ac:dyDescent="0.2">
      <c r="A136" s="27"/>
      <c r="B136" s="27"/>
      <c r="C136" s="27"/>
    </row>
  </sheetData>
  <mergeCells count="6">
    <mergeCell ref="A128:C128"/>
    <mergeCell ref="A6:C6"/>
    <mergeCell ref="B1:C1"/>
    <mergeCell ref="B2:C2"/>
    <mergeCell ref="B3:C3"/>
    <mergeCell ref="B4:C4"/>
  </mergeCells>
  <phoneticPr fontId="14" type="noConversion"/>
  <printOptions horizontalCentered="1"/>
  <pageMargins left="1.1811023622047245" right="0.78740157480314965" top="0.78740157480314965" bottom="0.78740157480314965" header="0.31496062992125984" footer="0.31496062992125984"/>
  <pageSetup paperSize="9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 2026</vt:lpstr>
      <vt:lpstr>'Pajamos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Nijolė Mackevičienė</cp:lastModifiedBy>
  <cp:lastPrinted>2025-01-24T12:53:29Z</cp:lastPrinted>
  <dcterms:created xsi:type="dcterms:W3CDTF">2018-07-31T12:28:47Z</dcterms:created>
  <dcterms:modified xsi:type="dcterms:W3CDTF">2026-02-02T11:28:21Z</dcterms:modified>
</cp:coreProperties>
</file>